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4" activeTab="0"/>
  </bookViews>
  <sheets>
    <sheet name="OpenAndainas25km" sheetId="1" r:id="rId1"/>
  </sheets>
  <definedNames>
    <definedName name="_xlnm.Print_Area" localSheetId="0">'OpenAndainas25km'!$A$1:$H$54</definedName>
  </definedNames>
  <calcPr fullCalcOnLoad="1"/>
</workbook>
</file>

<file path=xl/sharedStrings.xml><?xml version="1.0" encoding="utf-8"?>
<sst xmlns="http://schemas.openxmlformats.org/spreadsheetml/2006/main" count="56" uniqueCount="56">
  <si>
    <t>Nome</t>
  </si>
  <si>
    <t>(Encher tódolos datos con MAIÚSCULAS)</t>
  </si>
  <si>
    <t>Apelidos</t>
  </si>
  <si>
    <t>Enderezo (completo)</t>
  </si>
  <si>
    <t>Data de nacemento</t>
  </si>
  <si>
    <t>Teléfono (móbil)</t>
  </si>
  <si>
    <t>Correo electrónico</t>
  </si>
  <si>
    <t>DATA DE INSCRICIÓN</t>
  </si>
  <si>
    <t>(DEBE COINCIDIR COA DATA DA TRANSFERENCIA OU INGRESO)</t>
  </si>
  <si>
    <t>SI</t>
  </si>
  <si>
    <t>FEDERADO FEDME ?</t>
  </si>
  <si>
    <r>
      <t>Os Federados FEDME</t>
    </r>
    <r>
      <rPr>
        <sz val="10"/>
        <rFont val="Arial"/>
        <family val="2"/>
      </rPr>
      <t xml:space="preserve"> deberán remitir unha </t>
    </r>
    <r>
      <rPr>
        <b/>
        <u val="single"/>
        <sz val="10"/>
        <rFont val="Arial"/>
        <family val="2"/>
      </rPr>
      <t>copia da súa licenza</t>
    </r>
    <r>
      <rPr>
        <sz val="10"/>
        <rFont val="Arial"/>
        <family val="2"/>
      </rPr>
      <t xml:space="preserve"> xunto con esta inscrición.</t>
    </r>
  </si>
  <si>
    <t>INSCRICIÓNS</t>
  </si>
  <si>
    <t>Data Evento</t>
  </si>
  <si>
    <t>Inscrición</t>
  </si>
  <si>
    <t>CONTROL RECARGOS</t>
  </si>
  <si>
    <t>CONTROL PECHE INSCRICIONS</t>
  </si>
  <si>
    <t>TUI25km</t>
  </si>
  <si>
    <t>GONDOMAR25km</t>
  </si>
  <si>
    <t>Número de probas inscritas</t>
  </si>
  <si>
    <t>Prezo normal</t>
  </si>
  <si>
    <t>TOTAL PREZO DE INSCRIPCIÓNS</t>
  </si>
  <si>
    <t>Prezo para inscricións individuais</t>
  </si>
  <si>
    <t>Prezos para varias inscricións conxuntas dun deportista</t>
  </si>
  <si>
    <t>Normais</t>
  </si>
  <si>
    <t>Probas</t>
  </si>
  <si>
    <t>Fed.FEDME</t>
  </si>
  <si>
    <t>Non Fed.</t>
  </si>
  <si>
    <t>Federados FEDME</t>
  </si>
  <si>
    <t>Non Federados FEDME</t>
  </si>
  <si>
    <t>Non son admitidas inscricións con menos de:</t>
  </si>
  <si>
    <t>A ingresar na conta do Club (efectivo ou transferencia) NCG BANCO</t>
  </si>
  <si>
    <t>CAGLESMMXXX</t>
  </si>
  <si>
    <t>ES07 2080 5104 8330 4002 2930</t>
  </si>
  <si>
    <t>(A transferencia debe indicar o DNI do inscrito)</t>
  </si>
  <si>
    <t>OBRIGATORIO:</t>
  </si>
  <si>
    <t xml:space="preserve">Enviar esta inscrición, o xustificante de ingreso e, se procede, copia da licenza FEDME a: </t>
  </si>
  <si>
    <r>
      <t>FAX +34 886117011</t>
    </r>
    <r>
      <rPr>
        <sz val="10"/>
        <rFont val="Arial"/>
        <family val="2"/>
      </rPr>
      <t xml:space="preserve">   ou e-mail  </t>
    </r>
    <r>
      <rPr>
        <b/>
        <sz val="10"/>
        <rFont val="Arial"/>
        <family val="2"/>
      </rPr>
      <t xml:space="preserve"> info@xistra.org</t>
    </r>
  </si>
  <si>
    <t>A falta destes requisitos invalidarán a inscrición.</t>
  </si>
  <si>
    <t>CLUBE DE MONTAÑA XISTRA</t>
  </si>
  <si>
    <t>Tel./ Fax 886 11 70 11</t>
  </si>
  <si>
    <t>xistra.org</t>
  </si>
  <si>
    <t>info@xistra.org</t>
  </si>
  <si>
    <t>Importante:</t>
  </si>
  <si>
    <t>1.- Ós federados solicitaráselles a presentación da licenza e o DNI na recollida do dorsal.</t>
  </si>
  <si>
    <t>2.- No caso de apreciarse falsedade na inscrición, esta será anulada, debendo reiniciar o proceso.</t>
  </si>
  <si>
    <t>3.- O importe da inscrición non será reembolsable en ningún dos casos. Non serán aceptados pagos o día da proba.</t>
  </si>
  <si>
    <t>4.- O feito de facer a inscrición conleva aceptar tódalas condicións expostas pola organización.</t>
  </si>
  <si>
    <t>FICHA INSCRICIÓNS OPEN ANDAINAS 25 KM 2015</t>
  </si>
  <si>
    <t>MONTESDEVIGO25km</t>
  </si>
  <si>
    <t>PONTEDEVA25km</t>
  </si>
  <si>
    <t>Poboación</t>
  </si>
  <si>
    <t>Código Postal</t>
  </si>
  <si>
    <t>DNI/NIF (Incluir letra)</t>
  </si>
  <si>
    <r>
      <t xml:space="preserve">(Marcar con 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 xml:space="preserve"> maiúscula)</t>
    </r>
  </si>
  <si>
    <r>
      <t xml:space="preserve">Marcar </t>
    </r>
    <r>
      <rPr>
        <b/>
        <sz val="10"/>
        <rFont val="Arial"/>
        <family val="2"/>
      </rPr>
      <t>X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</si>
</sst>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#,##0.00\ [$€-C0A];[Red]\-#,##0.00\ [$€-C0A]"/>
    <numFmt numFmtId="166" formatCode="0&quot; Días&quot;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[$-C0A]dddd\,\ dd&quot; de &quot;mmmm&quot; de &quot;yyyy"/>
  </numFmts>
  <fonts count="4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/>
      <right style="hair">
        <color indexed="8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right"/>
      <protection hidden="1"/>
    </xf>
    <xf numFmtId="165" fontId="0" fillId="0" borderId="0" xfId="0" applyNumberFormat="1" applyAlignment="1" applyProtection="1">
      <alignment horizontal="right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165" fontId="0" fillId="0" borderId="11" xfId="0" applyNumberFormat="1" applyBorder="1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hidden="1"/>
    </xf>
    <xf numFmtId="165" fontId="0" fillId="0" borderId="14" xfId="0" applyNumberFormat="1" applyBorder="1" applyAlignment="1" applyProtection="1">
      <alignment horizontal="center"/>
      <protection hidden="1"/>
    </xf>
    <xf numFmtId="165" fontId="0" fillId="0" borderId="13" xfId="0" applyNumberFormat="1" applyBorder="1" applyAlignment="1" applyProtection="1">
      <alignment horizontal="center"/>
      <protection hidden="1"/>
    </xf>
    <xf numFmtId="166" fontId="0" fillId="0" borderId="15" xfId="0" applyNumberForma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wrapText="1"/>
      <protection hidden="1"/>
    </xf>
    <xf numFmtId="166" fontId="0" fillId="0" borderId="0" xfId="0" applyNumberFormat="1" applyAlignment="1" applyProtection="1">
      <alignment horizontal="center" vertical="center"/>
      <protection hidden="1"/>
    </xf>
    <xf numFmtId="0" fontId="1" fillId="33" borderId="16" xfId="0" applyFont="1" applyFill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/>
      <protection hidden="1"/>
    </xf>
    <xf numFmtId="0" fontId="0" fillId="0" borderId="18" xfId="0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right"/>
      <protection hidden="1"/>
    </xf>
    <xf numFmtId="0" fontId="0" fillId="0" borderId="19" xfId="0" applyFont="1" applyBorder="1" applyAlignment="1" applyProtection="1">
      <alignment horizontal="center"/>
      <protection hidden="1"/>
    </xf>
    <xf numFmtId="0" fontId="0" fillId="0" borderId="20" xfId="0" applyBorder="1" applyAlignment="1" applyProtection="1">
      <alignment/>
      <protection hidden="1"/>
    </xf>
    <xf numFmtId="164" fontId="0" fillId="0" borderId="20" xfId="0" applyNumberForma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165" fontId="1" fillId="0" borderId="16" xfId="0" applyNumberFormat="1" applyFont="1" applyBorder="1" applyAlignment="1" applyProtection="1">
      <alignment horizontal="right"/>
      <protection hidden="1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15" xfId="0" applyFont="1" applyBorder="1" applyAlignment="1" applyProtection="1">
      <alignment horizontal="left" vertical="center" wrapText="1"/>
      <protection hidden="1"/>
    </xf>
    <xf numFmtId="0" fontId="0" fillId="0" borderId="15" xfId="0" applyFont="1" applyBorder="1" applyAlignment="1" applyProtection="1">
      <alignment horizontal="left" vertical="center"/>
      <protection hidden="1"/>
    </xf>
    <xf numFmtId="0" fontId="0" fillId="33" borderId="21" xfId="0" applyFont="1" applyFill="1" applyBorder="1" applyAlignment="1" applyProtection="1">
      <alignment horizontal="left" vertical="center"/>
      <protection locked="0"/>
    </xf>
    <xf numFmtId="0" fontId="0" fillId="33" borderId="22" xfId="0" applyFont="1" applyFill="1" applyBorder="1" applyAlignment="1" applyProtection="1">
      <alignment horizontal="left" vertical="center"/>
      <protection locked="0"/>
    </xf>
    <xf numFmtId="0" fontId="0" fillId="33" borderId="23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hidden="1"/>
    </xf>
    <xf numFmtId="0" fontId="0" fillId="0" borderId="15" xfId="0" applyFont="1" applyBorder="1" applyAlignment="1" applyProtection="1">
      <alignment horizontal="left" vertical="top" wrapText="1"/>
      <protection hidden="1"/>
    </xf>
    <xf numFmtId="0" fontId="0" fillId="0" borderId="20" xfId="0" applyFont="1" applyBorder="1" applyAlignment="1" applyProtection="1">
      <alignment horizontal="left"/>
      <protection hidden="1"/>
    </xf>
    <xf numFmtId="0" fontId="1" fillId="0" borderId="20" xfId="0" applyFont="1" applyBorder="1" applyAlignment="1" applyProtection="1">
      <alignment horizontal="right"/>
      <protection hidden="1"/>
    </xf>
    <xf numFmtId="0" fontId="1" fillId="0" borderId="17" xfId="0" applyFont="1" applyBorder="1" applyAlignment="1" applyProtection="1">
      <alignment horizontal="right"/>
      <protection hidden="1"/>
    </xf>
    <xf numFmtId="14" fontId="0" fillId="33" borderId="21" xfId="0" applyNumberFormat="1" applyFont="1" applyFill="1" applyBorder="1" applyAlignment="1" applyProtection="1">
      <alignment horizontal="left" vertical="center"/>
      <protection locked="0"/>
    </xf>
    <xf numFmtId="14" fontId="0" fillId="33" borderId="23" xfId="0" applyNumberFormat="1" applyFont="1" applyFill="1" applyBorder="1" applyAlignment="1" applyProtection="1">
      <alignment horizontal="left" vertical="center"/>
      <protection locked="0"/>
    </xf>
    <xf numFmtId="0" fontId="0" fillId="33" borderId="24" xfId="0" applyFont="1" applyFill="1" applyBorder="1" applyAlignment="1" applyProtection="1">
      <alignment horizontal="left" vertical="center"/>
      <protection locked="0"/>
    </xf>
    <xf numFmtId="0" fontId="0" fillId="33" borderId="25" xfId="0" applyFont="1" applyFill="1" applyBorder="1" applyAlignment="1" applyProtection="1">
      <alignment horizontal="left" vertical="center"/>
      <protection locked="0"/>
    </xf>
    <xf numFmtId="0" fontId="0" fillId="33" borderId="26" xfId="0" applyFont="1" applyFill="1" applyBorder="1" applyAlignment="1" applyProtection="1">
      <alignment horizontal="left" vertical="center" wrapText="1"/>
      <protection locked="0"/>
    </xf>
    <xf numFmtId="0" fontId="0" fillId="33" borderId="27" xfId="0" applyFont="1" applyFill="1" applyBorder="1" applyAlignment="1" applyProtection="1">
      <alignment horizontal="left" vertical="center" wrapText="1"/>
      <protection locked="0"/>
    </xf>
    <xf numFmtId="0" fontId="0" fillId="33" borderId="28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02"/>
  <sheetViews>
    <sheetView tabSelected="1" zoomScalePageLayoutView="0" workbookViewId="0" topLeftCell="A1">
      <selection activeCell="B4" sqref="B4:G4"/>
    </sheetView>
  </sheetViews>
  <sheetFormatPr defaultColWidth="11.57421875" defaultRowHeight="12.75"/>
  <cols>
    <col min="1" max="1" width="2.8515625" style="1" customWidth="1"/>
    <col min="2" max="2" width="20.8515625" style="1" customWidth="1"/>
    <col min="3" max="6" width="11.421875" style="2" customWidth="1"/>
    <col min="7" max="7" width="11.57421875" style="1" customWidth="1"/>
    <col min="8" max="8" width="2.8515625" style="1" customWidth="1"/>
    <col min="9" max="14" width="11.57421875" style="1" customWidth="1"/>
    <col min="15" max="16" width="11.57421875" style="1" hidden="1" customWidth="1"/>
    <col min="17" max="25" width="11.57421875" style="1" customWidth="1"/>
    <col min="26" max="26" width="5.7109375" style="1" customWidth="1"/>
    <col min="27" max="16384" width="11.57421875" style="1" customWidth="1"/>
  </cols>
  <sheetData>
    <row r="1" ht="12.75">
      <c r="B1" s="3" t="s">
        <v>48</v>
      </c>
    </row>
    <row r="2" ht="12.75">
      <c r="C2" s="1"/>
    </row>
    <row r="3" spans="2:3" ht="13.5" thickBot="1">
      <c r="B3" s="1" t="s">
        <v>0</v>
      </c>
      <c r="C3" s="4" t="s">
        <v>1</v>
      </c>
    </row>
    <row r="4" spans="2:7" ht="13.5" thickBot="1">
      <c r="B4" s="44"/>
      <c r="C4" s="45"/>
      <c r="D4" s="45"/>
      <c r="E4" s="45"/>
      <c r="F4" s="45"/>
      <c r="G4" s="46"/>
    </row>
    <row r="5" ht="13.5" thickBot="1">
      <c r="B5" s="1" t="s">
        <v>2</v>
      </c>
    </row>
    <row r="6" spans="2:7" ht="13.5" thickBot="1">
      <c r="B6" s="44"/>
      <c r="C6" s="45"/>
      <c r="D6" s="45"/>
      <c r="E6" s="45"/>
      <c r="F6" s="45"/>
      <c r="G6" s="46"/>
    </row>
    <row r="7" spans="2:6" ht="13.5" thickBot="1">
      <c r="B7" s="1" t="s">
        <v>3</v>
      </c>
      <c r="E7" s="2" t="s">
        <v>52</v>
      </c>
      <c r="F7" s="1" t="s">
        <v>51</v>
      </c>
    </row>
    <row r="8" spans="2:7" ht="13.5" thickBot="1">
      <c r="B8" s="56"/>
      <c r="C8" s="57"/>
      <c r="D8" s="58"/>
      <c r="E8" s="39"/>
      <c r="F8" s="56"/>
      <c r="G8" s="58"/>
    </row>
    <row r="9" spans="2:7" ht="13.5" thickBot="1">
      <c r="B9" s="1" t="s">
        <v>53</v>
      </c>
      <c r="C9" s="44"/>
      <c r="D9" s="46"/>
      <c r="E9" s="40"/>
      <c r="F9" s="41"/>
      <c r="G9" s="41"/>
    </row>
    <row r="10" spans="2:7" ht="13.5" thickBot="1">
      <c r="B10" s="1" t="s">
        <v>4</v>
      </c>
      <c r="C10" s="52"/>
      <c r="D10" s="53"/>
      <c r="E10" s="40"/>
      <c r="F10" s="41"/>
      <c r="G10" s="41"/>
    </row>
    <row r="11" spans="2:7" ht="13.5" thickBot="1">
      <c r="B11" s="1" t="s">
        <v>5</v>
      </c>
      <c r="C11" s="54"/>
      <c r="D11" s="55"/>
      <c r="E11" s="40"/>
      <c r="F11" s="41"/>
      <c r="G11" s="41"/>
    </row>
    <row r="12" spans="2:7" ht="13.5" thickBot="1">
      <c r="B12" s="1" t="s">
        <v>6</v>
      </c>
      <c r="C12" s="44"/>
      <c r="D12" s="45"/>
      <c r="E12" s="45"/>
      <c r="F12" s="45"/>
      <c r="G12" s="46"/>
    </row>
    <row r="13" ht="12.75">
      <c r="F13" s="1"/>
    </row>
    <row r="14" spans="2:6" ht="12.75">
      <c r="B14" s="3" t="s">
        <v>7</v>
      </c>
      <c r="C14" s="5">
        <f ca="1">TODAY()</f>
        <v>42158</v>
      </c>
      <c r="D14" s="6" t="s">
        <v>8</v>
      </c>
      <c r="F14" s="1"/>
    </row>
    <row r="15" spans="5:6" ht="13.5" thickBot="1">
      <c r="E15" s="33" t="s">
        <v>9</v>
      </c>
      <c r="F15" s="1"/>
    </row>
    <row r="16" spans="2:6" ht="13.5" thickBot="1">
      <c r="B16" s="30" t="s">
        <v>10</v>
      </c>
      <c r="C16" s="31"/>
      <c r="D16" s="32" t="s">
        <v>54</v>
      </c>
      <c r="E16" s="29"/>
      <c r="F16" s="1"/>
    </row>
    <row r="17" spans="2:7" ht="12.75">
      <c r="B17" s="47" t="s">
        <v>11</v>
      </c>
      <c r="C17" s="47"/>
      <c r="D17" s="47"/>
      <c r="E17" s="47"/>
      <c r="F17" s="47"/>
      <c r="G17" s="47"/>
    </row>
    <row r="18" ht="12.75">
      <c r="F18" s="1"/>
    </row>
    <row r="19" spans="2:6" ht="12.75">
      <c r="B19" s="3" t="s">
        <v>12</v>
      </c>
      <c r="C19" s="1"/>
      <c r="D19" s="1"/>
      <c r="F19" s="1"/>
    </row>
    <row r="20" spans="3:16" ht="13.5" thickBot="1">
      <c r="C20" s="2" t="s">
        <v>13</v>
      </c>
      <c r="D20" s="2" t="s">
        <v>14</v>
      </c>
      <c r="E20" s="2" t="s">
        <v>55</v>
      </c>
      <c r="F20" s="1"/>
      <c r="O20" s="1" t="s">
        <v>15</v>
      </c>
      <c r="P20" s="1" t="s">
        <v>16</v>
      </c>
    </row>
    <row r="21" spans="2:16" ht="13.5" thickBot="1">
      <c r="B21" s="34" t="s">
        <v>49</v>
      </c>
      <c r="C21" s="35">
        <v>42071</v>
      </c>
      <c r="D21" s="37" t="str">
        <f>IF($C$14+$G$38&gt;C21,"Pechada","Aberta")</f>
        <v>Pechada</v>
      </c>
      <c r="E21" s="29"/>
      <c r="F21" s="1">
        <f>IF(P21&gt;0,"Erro","")</f>
      </c>
      <c r="O21" s="1">
        <f>IF(D21="Con Recargo",IF(E21="X",1,0),0)</f>
        <v>0</v>
      </c>
      <c r="P21" s="1">
        <f>IF(D21="Pechada",IF(E21&lt;&gt;"",1,0),0)</f>
        <v>0</v>
      </c>
    </row>
    <row r="22" spans="2:16" ht="13.5" thickBot="1">
      <c r="B22" s="34" t="s">
        <v>18</v>
      </c>
      <c r="C22" s="35">
        <v>42106</v>
      </c>
      <c r="D22" s="37" t="str">
        <f>IF($C$14+$G$38&gt;C22,"Pechada","Aberta")</f>
        <v>Pechada</v>
      </c>
      <c r="E22" s="29"/>
      <c r="F22" s="1">
        <f>IF(P22&gt;0,"Erro","")</f>
      </c>
      <c r="O22" s="1">
        <f>IF(D22="Con Recargo",IF(E22="X",1,0),0)</f>
        <v>0</v>
      </c>
      <c r="P22" s="1">
        <f>IF(D22="Pechada",IF(E22&lt;&gt;"",1,0),0)</f>
        <v>0</v>
      </c>
    </row>
    <row r="23" spans="2:16" ht="13.5" thickBot="1">
      <c r="B23" s="34" t="s">
        <v>50</v>
      </c>
      <c r="C23" s="35">
        <v>42141</v>
      </c>
      <c r="D23" s="37" t="str">
        <f>IF($C$14+$G$38&gt;C23,"Pechada","Aberta")</f>
        <v>Pechada</v>
      </c>
      <c r="E23" s="29"/>
      <c r="F23" s="1">
        <f>IF(P23&gt;0,"Erro","")</f>
      </c>
      <c r="O23" s="1">
        <f>IF(D23="Con Recargo",IF(E23="X",1,0),0)</f>
        <v>0</v>
      </c>
      <c r="P23" s="1">
        <f>IF(D23="Pechada",IF(E23&lt;&gt;"",1,0),0)</f>
        <v>0</v>
      </c>
    </row>
    <row r="24" spans="2:16" ht="13.5" thickBot="1">
      <c r="B24" s="34" t="s">
        <v>17</v>
      </c>
      <c r="C24" s="35">
        <v>42162</v>
      </c>
      <c r="D24" s="37" t="str">
        <f>IF($C$14+$G$38&gt;C24,"Pechada","Aberta")</f>
        <v>Aberta</v>
      </c>
      <c r="E24" s="29"/>
      <c r="F24" s="1">
        <f>IF(P24&gt;0,"Erro","")</f>
      </c>
      <c r="O24" s="1">
        <f>IF(D24="Con Recargo",IF(E24="X",1,0),0)</f>
        <v>0</v>
      </c>
      <c r="P24" s="1">
        <f>IF(D24="Pechada",IF(E24&lt;&gt;"",1,0),0)</f>
        <v>0</v>
      </c>
    </row>
    <row r="26" spans="2:5" ht="12.75">
      <c r="B26" s="49" t="s">
        <v>19</v>
      </c>
      <c r="C26" s="49"/>
      <c r="D26" s="49"/>
      <c r="E26" s="36">
        <f>COUNTA(E21:E24)-SUM(P21:P24)</f>
        <v>0</v>
      </c>
    </row>
    <row r="28" spans="4:5" ht="13.5" thickBot="1">
      <c r="D28" s="7" t="s">
        <v>20</v>
      </c>
      <c r="E28" s="8">
        <f>IF(E26=0,0,IF(E16="X",VLOOKUP(E26,E32:G36,2),VLOOKUP(E26,E32:G36,3)))</f>
        <v>0</v>
      </c>
    </row>
    <row r="29" spans="2:5" ht="13.5" thickBot="1">
      <c r="B29" s="50" t="s">
        <v>21</v>
      </c>
      <c r="C29" s="50"/>
      <c r="D29" s="51"/>
      <c r="E29" s="38">
        <f>E28</f>
        <v>0</v>
      </c>
    </row>
    <row r="30" ht="12.75">
      <c r="E30" s="1"/>
    </row>
    <row r="31" spans="2:7" ht="12.75" customHeight="1">
      <c r="B31" s="43" t="s">
        <v>22</v>
      </c>
      <c r="C31" s="43"/>
      <c r="E31" s="48" t="s">
        <v>23</v>
      </c>
      <c r="F31" s="48"/>
      <c r="G31" s="48"/>
    </row>
    <row r="32" spans="2:7" ht="12.75">
      <c r="B32" s="9"/>
      <c r="C32" s="10" t="s">
        <v>24</v>
      </c>
      <c r="E32" s="11" t="s">
        <v>25</v>
      </c>
      <c r="F32" s="2" t="s">
        <v>26</v>
      </c>
      <c r="G32" s="10" t="s">
        <v>27</v>
      </c>
    </row>
    <row r="33" spans="2:7" ht="12.75">
      <c r="B33" s="9" t="s">
        <v>28</v>
      </c>
      <c r="C33" s="12">
        <v>8</v>
      </c>
      <c r="E33" s="11">
        <v>1</v>
      </c>
      <c r="F33" s="13">
        <v>8</v>
      </c>
      <c r="G33" s="12">
        <v>10</v>
      </c>
    </row>
    <row r="34" spans="2:7" ht="12.75">
      <c r="B34" s="9" t="s">
        <v>29</v>
      </c>
      <c r="C34" s="12">
        <v>10</v>
      </c>
      <c r="E34" s="11">
        <v>2</v>
      </c>
      <c r="F34" s="13">
        <v>15</v>
      </c>
      <c r="G34" s="12">
        <v>19</v>
      </c>
    </row>
    <row r="35" spans="2:7" ht="12.75">
      <c r="B35" s="9"/>
      <c r="C35" s="10"/>
      <c r="E35" s="11">
        <v>3</v>
      </c>
      <c r="F35" s="13">
        <v>22</v>
      </c>
      <c r="G35" s="12">
        <v>28</v>
      </c>
    </row>
    <row r="36" spans="2:7" ht="12.75">
      <c r="B36" s="14"/>
      <c r="C36" s="15"/>
      <c r="D36" s="1"/>
      <c r="E36" s="16">
        <v>4</v>
      </c>
      <c r="F36" s="17">
        <v>28</v>
      </c>
      <c r="G36" s="18">
        <v>36</v>
      </c>
    </row>
    <row r="37" spans="3:4" ht="12.75">
      <c r="C37" s="1"/>
      <c r="D37" s="1"/>
    </row>
    <row r="38" spans="2:7" ht="12.75" customHeight="1">
      <c r="B38" s="42" t="s">
        <v>30</v>
      </c>
      <c r="C38" s="42"/>
      <c r="D38" s="42"/>
      <c r="E38" s="42"/>
      <c r="F38" s="42"/>
      <c r="G38" s="19">
        <v>2</v>
      </c>
    </row>
    <row r="40" spans="2:7" ht="12.75">
      <c r="B40" s="3" t="s">
        <v>31</v>
      </c>
      <c r="G40" s="20" t="s">
        <v>32</v>
      </c>
    </row>
    <row r="41" spans="2:4" ht="12.75">
      <c r="B41" s="3" t="s">
        <v>33</v>
      </c>
      <c r="D41" s="21" t="s">
        <v>34</v>
      </c>
    </row>
    <row r="43" ht="12.75">
      <c r="B43" s="3" t="s">
        <v>35</v>
      </c>
    </row>
    <row r="44" ht="12.75">
      <c r="B44" s="1" t="s">
        <v>36</v>
      </c>
    </row>
    <row r="45" ht="12.75">
      <c r="B45" s="3" t="s">
        <v>37</v>
      </c>
    </row>
    <row r="46" ht="12.75">
      <c r="B46" s="22" t="s">
        <v>38</v>
      </c>
    </row>
    <row r="48" spans="2:7" ht="12.75">
      <c r="B48" s="3" t="s">
        <v>39</v>
      </c>
      <c r="C48" s="23"/>
      <c r="D48" s="3" t="s">
        <v>40</v>
      </c>
      <c r="E48" s="23"/>
      <c r="F48" s="3" t="s">
        <v>41</v>
      </c>
      <c r="G48" s="3" t="s">
        <v>42</v>
      </c>
    </row>
    <row r="49" spans="2:6" ht="12.75">
      <c r="B49"/>
      <c r="C49"/>
      <c r="D49"/>
      <c r="F49"/>
    </row>
    <row r="50" spans="2:4" ht="12.75">
      <c r="B50" s="24" t="s">
        <v>43</v>
      </c>
      <c r="C50"/>
      <c r="D50"/>
    </row>
    <row r="51" spans="2:4" ht="12.75">
      <c r="B51" s="25" t="s">
        <v>44</v>
      </c>
      <c r="C51"/>
      <c r="D51"/>
    </row>
    <row r="52" spans="2:4" ht="12.75">
      <c r="B52" s="25" t="s">
        <v>45</v>
      </c>
      <c r="C52"/>
      <c r="D52"/>
    </row>
    <row r="53" spans="2:4" ht="12.75">
      <c r="B53" s="25" t="s">
        <v>46</v>
      </c>
      <c r="C53"/>
      <c r="D53" s="26"/>
    </row>
    <row r="54" spans="2:4" ht="12.75">
      <c r="B54" s="25" t="s">
        <v>47</v>
      </c>
      <c r="C54"/>
      <c r="D54" s="26"/>
    </row>
    <row r="102" spans="2:3" ht="12.75">
      <c r="B102" s="27"/>
      <c r="C102" s="28"/>
    </row>
  </sheetData>
  <sheetProtection password="8F39" sheet="1" selectLockedCells="1"/>
  <mergeCells count="14">
    <mergeCell ref="B4:G4"/>
    <mergeCell ref="B6:G6"/>
    <mergeCell ref="C9:D9"/>
    <mergeCell ref="C10:D10"/>
    <mergeCell ref="C11:D11"/>
    <mergeCell ref="B8:D8"/>
    <mergeCell ref="F8:G8"/>
    <mergeCell ref="B38:F38"/>
    <mergeCell ref="C12:G12"/>
    <mergeCell ref="B17:G17"/>
    <mergeCell ref="B31:C31"/>
    <mergeCell ref="E31:G31"/>
    <mergeCell ref="B26:D26"/>
    <mergeCell ref="B29:D29"/>
  </mergeCells>
  <printOptions horizontalCentered="1"/>
  <pageMargins left="0.39375" right="0.39375" top="0.39375" bottom="0.39375" header="0.5118055555555555" footer="0.5118055555555555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Henrique</cp:lastModifiedBy>
  <dcterms:created xsi:type="dcterms:W3CDTF">2015-02-17T21:55:36Z</dcterms:created>
  <dcterms:modified xsi:type="dcterms:W3CDTF">2015-06-03T19:46:45Z</dcterms:modified>
  <cp:category/>
  <cp:version/>
  <cp:contentType/>
  <cp:contentStatus/>
</cp:coreProperties>
</file>